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0730" windowHeight="11760" tabRatio="544"/>
  </bookViews>
  <sheets>
    <sheet name="Бакалавр" sheetId="2" r:id="rId1"/>
    <sheet name="Магістр" sheetId="4" r:id="rId2"/>
    <sheet name="Молодший бак" sheetId="1" r:id="rId3"/>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 l="1"/>
  <c r="D9" i="1"/>
  <c r="S9" i="2"/>
  <c r="N9" i="4"/>
  <c r="L9" i="4"/>
  <c r="L10" i="4" s="1"/>
  <c r="D9" i="4"/>
  <c r="D10" i="4" s="1"/>
  <c r="M8" i="4"/>
  <c r="E8" i="4"/>
  <c r="P8" i="4" s="1"/>
  <c r="M7" i="4"/>
  <c r="N7" i="4" s="1"/>
  <c r="E7" i="4"/>
  <c r="F7" i="4" s="1"/>
  <c r="Q7" i="4" s="1"/>
  <c r="M6" i="4"/>
  <c r="E6" i="4"/>
  <c r="P6" i="4" s="1"/>
  <c r="M5" i="4"/>
  <c r="N5" i="4" s="1"/>
  <c r="E5" i="4"/>
  <c r="F5" i="4" s="1"/>
  <c r="Q5" i="4" s="1"/>
  <c r="M4" i="4"/>
  <c r="N4" i="4" s="1"/>
  <c r="E4" i="4"/>
  <c r="E9" i="4" s="1"/>
  <c r="D9" i="2"/>
  <c r="D10" i="2" s="1"/>
  <c r="E7" i="1"/>
  <c r="T8" i="2"/>
  <c r="L9" i="2"/>
  <c r="M4" i="2" s="1"/>
  <c r="E3" i="1"/>
  <c r="F3" i="1" s="1"/>
  <c r="E6" i="1" l="1"/>
  <c r="F6" i="1" s="1"/>
  <c r="E5" i="1"/>
  <c r="E4" i="1"/>
  <c r="E5" i="2"/>
  <c r="P4" i="4"/>
  <c r="P7" i="4"/>
  <c r="P5" i="4"/>
  <c r="M9" i="4"/>
  <c r="F4" i="4"/>
  <c r="E7" i="2"/>
  <c r="E4" i="2"/>
  <c r="E6" i="2"/>
  <c r="F5" i="2" s="1"/>
  <c r="E8" i="2"/>
  <c r="S10" i="2"/>
  <c r="M6" i="2"/>
  <c r="L10" i="2"/>
  <c r="M5" i="2"/>
  <c r="T6" i="2"/>
  <c r="M7" i="2"/>
  <c r="T4" i="2"/>
  <c r="T9" i="2" s="1"/>
  <c r="T7" i="2"/>
  <c r="U7" i="2" s="1"/>
  <c r="M8" i="2"/>
  <c r="T5" i="2"/>
  <c r="N4" i="2"/>
  <c r="F4" i="1" l="1"/>
  <c r="E9" i="2"/>
  <c r="Q4" i="4"/>
  <c r="Q10" i="4" s="1"/>
  <c r="F9" i="4"/>
  <c r="P10" i="4"/>
  <c r="F7" i="2"/>
  <c r="W8" i="2"/>
  <c r="U4" i="2"/>
  <c r="F4" i="2"/>
  <c r="U5" i="2"/>
  <c r="W7" i="2"/>
  <c r="W5" i="2"/>
  <c r="W6" i="2"/>
  <c r="W4" i="2"/>
  <c r="M9" i="2"/>
  <c r="N7" i="2"/>
  <c r="X7" i="2" s="1"/>
  <c r="N5" i="2"/>
  <c r="N9" i="2" l="1"/>
  <c r="U9" i="2"/>
  <c r="W10" i="2"/>
  <c r="F9" i="2"/>
  <c r="X5" i="2"/>
  <c r="X4" i="2"/>
  <c r="X10" i="2" l="1"/>
</calcChain>
</file>

<file path=xl/sharedStrings.xml><?xml version="1.0" encoding="utf-8"?>
<sst xmlns="http://schemas.openxmlformats.org/spreadsheetml/2006/main" count="90" uniqueCount="27">
  <si>
    <t>А</t>
  </si>
  <si>
    <t>В</t>
  </si>
  <si>
    <t>С</t>
  </si>
  <si>
    <t>Оцінки</t>
  </si>
  <si>
    <t>%
 оцінок</t>
  </si>
  <si>
    <t>E</t>
  </si>
  <si>
    <t>%</t>
  </si>
  <si>
    <t>Молодший Бакалавр</t>
  </si>
  <si>
    <t>Бакалавр</t>
  </si>
  <si>
    <t>2 р 10 міс</t>
  </si>
  <si>
    <t>3 р 10 міс</t>
  </si>
  <si>
    <t>Результат</t>
  </si>
  <si>
    <t>Кількість дисциплін:</t>
  </si>
  <si>
    <t>1.р 10 м</t>
  </si>
  <si>
    <t>1.р 4 м</t>
  </si>
  <si>
    <t>1 р 9 міс</t>
  </si>
  <si>
    <t>Магістр</t>
  </si>
  <si>
    <t>Кінцевий результат</t>
  </si>
  <si>
    <t>Попередній результат</t>
  </si>
  <si>
    <t>Поля для заповнення</t>
  </si>
  <si>
    <t xml:space="preserve">Якщо якогось із термінів немає, залишаемо комірки ПОРОЖНІ!!!! </t>
  </si>
  <si>
    <t xml:space="preserve">Якщо якогось із термінів немає, залишаємо комірки ПОРОЖНІ!!!! </t>
  </si>
  <si>
    <t>D</t>
  </si>
  <si>
    <t>Кількість 
випускник.</t>
  </si>
  <si>
    <t>Кількість 
випускн.</t>
  </si>
  <si>
    <t>К-ть оцінок в діапазоні балів</t>
  </si>
  <si>
    <t>Відсоток кожного діапазону оцінок розраховується як відношення кількості оцінок, отриманих випускниками в цьому діапазоні, до загальної кількості оцінок всіх випускників. Наприклад, при розрахунку таблиці розподілу оцінок для випускників 2021 року за певною спеціальністю необхідно обрати дані випускників 2019, 2020, 2021 років. Загальна кількість оцінок у одного випускника - 40. Кількість випускників за цією спеціальністю за 3 роки становить 120 осіб. Кількість оцінок в діапазоні від 90 до 100 балів у всіх обраних випускників - 436. Тоді відсоток дорівнює: 436/(40х120)х 100%=9,1%.
Зазначений розрахунок проводиться для кожного діапазону.</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</si>
</sst>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rgb="FF006100"/>
      <name val="Calibri"/>
      <family val="2"/>
      <charset val="204"/>
      <scheme val="minor"/>
    </font>
    <font>
      <b/>
      <sz val="11"/>
      <color theme="1"/>
      <name val="Calibri"/>
      <family val="2"/>
      <charset val="204"/>
      <scheme val="minor"/>
    </font>
    <font>
      <sz val="11"/>
      <color theme="0"/>
      <name val="Calibri"/>
      <family val="2"/>
      <charset val="204"/>
      <scheme val="minor"/>
    </font>
    <font>
      <b/>
      <sz val="11"/>
      <color rgb="FFC00000"/>
      <name val="Calibri"/>
      <family val="2"/>
      <charset val="204"/>
      <scheme val="minor"/>
    </font>
  </fonts>
  <fills count="9">
    <fill>
      <patternFill patternType="none"/>
    </fill>
    <fill>
      <patternFill patternType="gray125"/>
    </fill>
    <fill>
      <patternFill patternType="solid">
        <fgColor rgb="FFC6EFCE"/>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4"/>
        <bgColor indexed="64"/>
      </patternFill>
    </fill>
    <fill>
      <patternFill patternType="solid">
        <fgColor theme="0"/>
        <bgColor indexed="64"/>
      </patternFill>
    </fill>
    <fill>
      <patternFill patternType="solid">
        <fgColor theme="8"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s>
  <cellStyleXfs count="2">
    <xf numFmtId="0" fontId="0" fillId="0" borderId="0"/>
    <xf numFmtId="0" fontId="1" fillId="2" borderId="0" applyNumberFormat="0" applyBorder="0" applyAlignment="0" applyProtection="0"/>
  </cellStyleXfs>
  <cellXfs count="62">
    <xf numFmtId="0" fontId="0" fillId="0" borderId="0" xfId="0"/>
    <xf numFmtId="0" fontId="3" fillId="6" borderId="3" xfId="1" applyFont="1" applyFill="1" applyBorder="1" applyAlignment="1" applyProtection="1">
      <alignment horizontal="center"/>
    </xf>
    <xf numFmtId="0" fontId="3" fillId="6" borderId="1" xfId="1" applyFont="1" applyFill="1" applyBorder="1" applyAlignment="1" applyProtection="1">
      <alignment horizontal="center" vertical="center"/>
    </xf>
    <xf numFmtId="0" fontId="0" fillId="4" borderId="7" xfId="0" applyFill="1" applyBorder="1" applyAlignment="1" applyProtection="1">
      <alignment horizontal="center"/>
      <protection locked="0"/>
    </xf>
    <xf numFmtId="0" fontId="0" fillId="4" borderId="9"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3" borderId="1" xfId="0" applyFill="1" applyBorder="1" applyAlignment="1" applyProtection="1">
      <alignment horizontal="center" vertical="center"/>
      <protection locked="0"/>
    </xf>
    <xf numFmtId="0" fontId="0" fillId="3" borderId="4" xfId="0"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2" fillId="3" borderId="2" xfId="0" applyFont="1" applyFill="1" applyBorder="1" applyAlignment="1" applyProtection="1">
      <alignment horizontal="center"/>
      <protection locked="0"/>
    </xf>
    <xf numFmtId="0" fontId="0" fillId="0" borderId="0" xfId="0" applyProtection="1">
      <protection locked="0"/>
    </xf>
    <xf numFmtId="0" fontId="2" fillId="4" borderId="1" xfId="0" applyFont="1" applyFill="1" applyBorder="1" applyProtection="1">
      <protection locked="0"/>
    </xf>
    <xf numFmtId="0" fontId="2" fillId="8" borderId="1" xfId="0" applyFont="1" applyFill="1" applyBorder="1" applyProtection="1">
      <protection locked="0"/>
    </xf>
    <xf numFmtId="0" fontId="2" fillId="5" borderId="1" xfId="0" applyFont="1" applyFill="1" applyBorder="1" applyProtection="1">
      <protection locked="0"/>
    </xf>
    <xf numFmtId="0" fontId="0" fillId="0" borderId="0" xfId="0" applyAlignment="1" applyProtection="1">
      <alignment horizontal="center"/>
      <protection locked="0"/>
    </xf>
    <xf numFmtId="0" fontId="0" fillId="3" borderId="1" xfId="0" applyFill="1" applyBorder="1" applyAlignment="1" applyProtection="1">
      <alignment horizontal="center"/>
      <protection locked="0"/>
    </xf>
    <xf numFmtId="0" fontId="0" fillId="3" borderId="1" xfId="0" applyFill="1" applyBorder="1" applyAlignment="1" applyProtection="1">
      <alignment vertical="center"/>
      <protection locked="0"/>
    </xf>
    <xf numFmtId="0" fontId="0" fillId="7" borderId="1" xfId="0" applyFill="1" applyBorder="1" applyAlignment="1" applyProtection="1">
      <alignment horizontal="center" vertical="center"/>
      <protection locked="0"/>
    </xf>
    <xf numFmtId="0" fontId="0" fillId="3" borderId="1" xfId="0" applyFill="1" applyBorder="1" applyProtection="1">
      <protection locked="0"/>
    </xf>
    <xf numFmtId="0" fontId="3" fillId="7" borderId="1" xfId="1" applyFont="1" applyFill="1" applyBorder="1" applyAlignment="1" applyProtection="1">
      <alignment horizontal="center" vertical="center"/>
      <protection locked="0"/>
    </xf>
    <xf numFmtId="0" fontId="3" fillId="5" borderId="3" xfId="1" applyFont="1" applyFill="1" applyBorder="1" applyAlignment="1" applyProtection="1">
      <alignment horizontal="center"/>
      <protection locked="0"/>
    </xf>
    <xf numFmtId="0" fontId="3" fillId="5" borderId="1" xfId="1" applyFont="1" applyFill="1" applyBorder="1" applyAlignment="1" applyProtection="1">
      <alignment horizontal="center" vertical="center"/>
      <protection locked="0"/>
    </xf>
    <xf numFmtId="0" fontId="0" fillId="3" borderId="5" xfId="0" applyFill="1" applyBorder="1" applyProtection="1">
      <protection locked="0"/>
    </xf>
    <xf numFmtId="0" fontId="0" fillId="3" borderId="5" xfId="0" applyFill="1" applyBorder="1" applyAlignment="1" applyProtection="1">
      <alignment horizontal="center"/>
    </xf>
    <xf numFmtId="0" fontId="0" fillId="3" borderId="1" xfId="0" applyFill="1" applyBorder="1" applyAlignment="1" applyProtection="1">
      <alignment horizontal="center"/>
    </xf>
    <xf numFmtId="0" fontId="3" fillId="5" borderId="3" xfId="1" applyFont="1" applyFill="1" applyBorder="1" applyAlignment="1" applyProtection="1">
      <alignment horizontal="center"/>
    </xf>
    <xf numFmtId="0" fontId="3" fillId="5" borderId="1" xfId="1" applyFont="1" applyFill="1" applyBorder="1" applyAlignment="1" applyProtection="1">
      <alignment horizontal="center" vertical="center"/>
    </xf>
    <xf numFmtId="0" fontId="0" fillId="0" borderId="0" xfId="0" applyProtection="1"/>
    <xf numFmtId="0" fontId="3" fillId="6" borderId="0" xfId="1" applyFont="1" applyFill="1" applyBorder="1" applyAlignment="1" applyProtection="1">
      <alignment horizontal="center"/>
    </xf>
    <xf numFmtId="0" fontId="0" fillId="0" borderId="0" xfId="0" applyAlignment="1" applyProtection="1">
      <alignment horizontal="center"/>
    </xf>
    <xf numFmtId="0" fontId="0" fillId="0" borderId="0" xfId="0" applyAlignment="1" applyProtection="1">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2" fontId="0" fillId="4" borderId="7" xfId="0" applyNumberFormat="1" applyFill="1" applyBorder="1" applyAlignment="1" applyProtection="1">
      <alignment horizontal="center"/>
      <protection locked="0"/>
    </xf>
    <xf numFmtId="2" fontId="0" fillId="4" borderId="9" xfId="0" applyNumberFormat="1" applyFill="1" applyBorder="1" applyAlignment="1" applyProtection="1">
      <alignment horizontal="center"/>
      <protection locked="0"/>
    </xf>
    <xf numFmtId="2" fontId="0" fillId="4" borderId="11" xfId="0" applyNumberFormat="1"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6"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4"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5" xfId="0" applyBorder="1" applyAlignment="1" applyProtection="1">
      <alignment horizontal="center"/>
      <protection locked="0"/>
    </xf>
    <xf numFmtId="0" fontId="2" fillId="0" borderId="1" xfId="0" applyFont="1" applyBorder="1" applyAlignment="1" applyProtection="1">
      <alignment horizontal="left"/>
      <protection locked="0"/>
    </xf>
    <xf numFmtId="0" fontId="2" fillId="0" borderId="2"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3" fillId="5" borderId="4" xfId="1" applyFont="1" applyFill="1" applyBorder="1" applyAlignment="1" applyProtection="1">
      <alignment horizontal="center" vertical="center"/>
      <protection locked="0"/>
    </xf>
    <xf numFmtId="0" fontId="3" fillId="5" borderId="5" xfId="1" applyFont="1" applyFill="1" applyBorder="1" applyAlignment="1" applyProtection="1">
      <alignment horizontal="center" vertical="center"/>
      <protection locked="0"/>
    </xf>
    <xf numFmtId="0" fontId="0" fillId="0" borderId="0" xfId="0"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0" xfId="0" applyBorder="1" applyAlignment="1" applyProtection="1">
      <alignment horizontal="center"/>
      <protection locked="0"/>
    </xf>
    <xf numFmtId="0" fontId="3" fillId="6" borderId="1" xfId="1" applyFont="1" applyFill="1" applyBorder="1" applyAlignment="1" applyProtection="1">
      <alignment horizontal="center" vertical="center"/>
    </xf>
    <xf numFmtId="0" fontId="0" fillId="4" borderId="6"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3" fillId="7" borderId="1" xfId="1" applyFont="1" applyFill="1" applyBorder="1" applyAlignment="1" applyProtection="1">
      <alignment horizontal="center" vertical="center"/>
      <protection locked="0"/>
    </xf>
    <xf numFmtId="0" fontId="3" fillId="5" borderId="4" xfId="1" applyFont="1" applyFill="1" applyBorder="1" applyAlignment="1" applyProtection="1">
      <alignment horizontal="center" vertical="center"/>
    </xf>
    <xf numFmtId="0" fontId="3" fillId="5" borderId="5" xfId="1" applyFont="1" applyFill="1" applyBorder="1" applyAlignment="1" applyProtection="1">
      <alignment horizontal="center" vertical="center"/>
    </xf>
    <xf numFmtId="0" fontId="3" fillId="5" borderId="1" xfId="1" applyFont="1" applyFill="1" applyBorder="1" applyAlignment="1" applyProtection="1">
      <alignment horizontal="center" vertical="center"/>
    </xf>
    <xf numFmtId="0" fontId="0" fillId="0" borderId="1" xfId="0" applyBorder="1" applyAlignment="1" applyProtection="1">
      <alignment horizontal="center"/>
      <protection locked="0"/>
    </xf>
    <xf numFmtId="0" fontId="0" fillId="0" borderId="0" xfId="0" applyAlignment="1" applyProtection="1">
      <alignment horizontal="center" vertical="center"/>
      <protection locked="0"/>
    </xf>
  </cellXfs>
  <cellStyles count="2">
    <cellStyle name="Обычный" xfId="0" builtinId="0"/>
    <cellStyle name="Хороший" xfId="1"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tabSelected="1" workbookViewId="0">
      <selection activeCell="R14" sqref="R14"/>
    </sheetView>
  </sheetViews>
  <sheetFormatPr defaultRowHeight="15" x14ac:dyDescent="0.25"/>
  <cols>
    <col min="1" max="2" width="9.140625" style="10"/>
    <col min="3" max="3" width="11.5703125" style="10" customWidth="1"/>
    <col min="4" max="4" width="11.28515625" style="10" customWidth="1"/>
    <col min="5" max="5" width="10.42578125" style="10" customWidth="1"/>
    <col min="6" max="6" width="8.7109375" style="10" customWidth="1"/>
    <col min="7" max="7" width="7.140625" style="10" customWidth="1"/>
    <col min="8" max="8" width="3.7109375" style="10" customWidth="1"/>
    <col min="9" max="10" width="9.140625" style="10"/>
    <col min="11" max="11" width="10.7109375" style="10" customWidth="1"/>
    <col min="12" max="12" width="11.5703125" style="10" customWidth="1"/>
    <col min="13" max="13" width="11.42578125" style="10" customWidth="1"/>
    <col min="14" max="14" width="10.28515625" style="10" customWidth="1"/>
    <col min="15" max="15" width="4.140625" style="10" customWidth="1"/>
    <col min="16" max="17" width="9.140625" style="10"/>
    <col min="18" max="19" width="10" style="10" customWidth="1"/>
    <col min="20" max="20" width="7.140625" style="10" customWidth="1"/>
    <col min="21" max="21" width="5.85546875" style="10" customWidth="1"/>
    <col min="22" max="16384" width="9.140625" style="10"/>
  </cols>
  <sheetData>
    <row r="1" spans="1:24" x14ac:dyDescent="0.25">
      <c r="A1" s="50" t="s">
        <v>8</v>
      </c>
      <c r="B1" s="51"/>
      <c r="C1" s="51"/>
      <c r="D1" s="51"/>
      <c r="E1" s="51"/>
      <c r="F1" s="51"/>
      <c r="G1" s="51"/>
      <c r="H1" s="51"/>
      <c r="I1" s="51"/>
      <c r="J1" s="51"/>
      <c r="K1" s="51"/>
      <c r="L1" s="51"/>
      <c r="M1" s="51"/>
      <c r="N1" s="51"/>
      <c r="O1" s="51"/>
      <c r="P1" s="51"/>
      <c r="Q1" s="51"/>
      <c r="R1" s="51"/>
      <c r="S1" s="51"/>
      <c r="T1" s="51"/>
      <c r="U1" s="51"/>
      <c r="W1" s="48" t="s">
        <v>11</v>
      </c>
      <c r="X1" s="48"/>
    </row>
    <row r="2" spans="1:24" x14ac:dyDescent="0.25">
      <c r="A2" s="43" t="s">
        <v>13</v>
      </c>
      <c r="B2" s="44"/>
      <c r="C2" s="44"/>
      <c r="D2" s="44"/>
      <c r="E2" s="44"/>
      <c r="F2" s="44"/>
      <c r="G2" s="45"/>
      <c r="I2" s="43" t="s">
        <v>9</v>
      </c>
      <c r="J2" s="44"/>
      <c r="K2" s="44"/>
      <c r="L2" s="44"/>
      <c r="M2" s="44"/>
      <c r="N2" s="45"/>
      <c r="P2" s="43" t="s">
        <v>10</v>
      </c>
      <c r="Q2" s="44"/>
      <c r="R2" s="44"/>
      <c r="S2" s="44"/>
      <c r="T2" s="44"/>
      <c r="U2" s="45"/>
      <c r="W2" s="49"/>
      <c r="X2" s="49"/>
    </row>
    <row r="3" spans="1:24" ht="60.75" thickBot="1" x14ac:dyDescent="0.3">
      <c r="A3" s="16"/>
      <c r="B3" s="6" t="s">
        <v>3</v>
      </c>
      <c r="C3" s="7" t="s">
        <v>23</v>
      </c>
      <c r="D3" s="7" t="s">
        <v>25</v>
      </c>
      <c r="E3" s="8" t="s">
        <v>4</v>
      </c>
      <c r="F3" s="6" t="s">
        <v>6</v>
      </c>
      <c r="G3" s="17"/>
      <c r="I3" s="16"/>
      <c r="J3" s="6" t="s">
        <v>3</v>
      </c>
      <c r="K3" s="7" t="s">
        <v>23</v>
      </c>
      <c r="L3" s="7" t="s">
        <v>25</v>
      </c>
      <c r="M3" s="8" t="s">
        <v>4</v>
      </c>
      <c r="N3" s="6" t="s">
        <v>6</v>
      </c>
      <c r="P3" s="16"/>
      <c r="Q3" s="6" t="s">
        <v>3</v>
      </c>
      <c r="R3" s="7" t="s">
        <v>24</v>
      </c>
      <c r="S3" s="7" t="s">
        <v>25</v>
      </c>
      <c r="T3" s="8" t="s">
        <v>4</v>
      </c>
      <c r="U3" s="6" t="s">
        <v>6</v>
      </c>
      <c r="W3" s="8" t="s">
        <v>4</v>
      </c>
      <c r="X3" s="6" t="s">
        <v>6</v>
      </c>
    </row>
    <row r="4" spans="1:24" x14ac:dyDescent="0.25">
      <c r="A4" s="36"/>
      <c r="B4" s="9" t="s">
        <v>0</v>
      </c>
      <c r="C4" s="53"/>
      <c r="D4" s="33"/>
      <c r="E4" s="1" t="str">
        <f>IFERROR(ROUND(D4/D9*100,1),"")</f>
        <v/>
      </c>
      <c r="F4" s="2" t="str">
        <f>E4</f>
        <v/>
      </c>
      <c r="G4" s="19"/>
      <c r="I4" s="36"/>
      <c r="J4" s="9" t="s">
        <v>0</v>
      </c>
      <c r="K4" s="53">
        <v>0</v>
      </c>
      <c r="L4" s="3"/>
      <c r="M4" s="1" t="str">
        <f>IFERROR(ROUND(L4/L9*100,1),"")</f>
        <v/>
      </c>
      <c r="N4" s="2" t="str">
        <f>M4</f>
        <v/>
      </c>
      <c r="P4" s="36"/>
      <c r="Q4" s="9" t="s">
        <v>0</v>
      </c>
      <c r="R4" s="53"/>
      <c r="S4" s="3"/>
      <c r="T4" s="1" t="str">
        <f>IFERROR(ROUND(S4/S9*100,1),"")</f>
        <v/>
      </c>
      <c r="U4" s="2" t="str">
        <f>T4</f>
        <v/>
      </c>
      <c r="W4" s="20" t="str">
        <f>IFERROR(ROUND(AVERAGE(E4,M4,T4),1),"Пусто")</f>
        <v>Пусто</v>
      </c>
      <c r="X4" s="21" t="str">
        <f>IFERROR(ROUND(AVERAGE(F4,N4,U4),0),"Пусто")</f>
        <v>Пусто</v>
      </c>
    </row>
    <row r="5" spans="1:24" x14ac:dyDescent="0.25">
      <c r="A5" s="37"/>
      <c r="B5" s="9" t="s">
        <v>1</v>
      </c>
      <c r="C5" s="54"/>
      <c r="D5" s="34"/>
      <c r="E5" s="1" t="str">
        <f>IFERROR(ROUND(D5/D9*100,1),"")</f>
        <v/>
      </c>
      <c r="F5" s="52" t="str">
        <f>IF(SUM(E5:E6)=0,"",SUM(E5:E6))</f>
        <v/>
      </c>
      <c r="G5" s="56"/>
      <c r="I5" s="37"/>
      <c r="J5" s="9" t="s">
        <v>1</v>
      </c>
      <c r="K5" s="54"/>
      <c r="L5" s="4"/>
      <c r="M5" s="1" t="str">
        <f>IFERROR(ROUND(L5/L9*100,1),"")</f>
        <v/>
      </c>
      <c r="N5" s="52" t="str">
        <f>IF(SUM(M5:M6)=0,"",SUM(M5:M6))</f>
        <v/>
      </c>
      <c r="P5" s="37"/>
      <c r="Q5" s="9" t="s">
        <v>1</v>
      </c>
      <c r="R5" s="54"/>
      <c r="S5" s="4"/>
      <c r="T5" s="1" t="str">
        <f>IFERROR(ROUND(S5/S9*100,1),"")</f>
        <v/>
      </c>
      <c r="U5" s="52" t="str">
        <f>IF(SUM(T5:T6)=0,"",SUM(T5:T6))</f>
        <v/>
      </c>
      <c r="W5" s="20" t="str">
        <f>IFERROR(ROUND(AVERAGE(E5,M5,T5),1),"Пусто")</f>
        <v>Пусто</v>
      </c>
      <c r="X5" s="46" t="str">
        <f>IFERROR(ROUND(AVERAGE(F5,N5,U5),1),"Пусто")</f>
        <v>Пусто</v>
      </c>
    </row>
    <row r="6" spans="1:24" x14ac:dyDescent="0.25">
      <c r="A6" s="37"/>
      <c r="B6" s="9" t="s">
        <v>2</v>
      </c>
      <c r="C6" s="54"/>
      <c r="D6" s="34"/>
      <c r="E6" s="1" t="str">
        <f>IFERROR(ROUND(D6/D9*100,1),"")</f>
        <v/>
      </c>
      <c r="F6" s="52"/>
      <c r="G6" s="56"/>
      <c r="I6" s="37"/>
      <c r="J6" s="9" t="s">
        <v>2</v>
      </c>
      <c r="K6" s="54"/>
      <c r="L6" s="4"/>
      <c r="M6" s="1" t="str">
        <f>IFERROR(ROUND(L6/L9*100,1),"")</f>
        <v/>
      </c>
      <c r="N6" s="52"/>
      <c r="P6" s="37"/>
      <c r="Q6" s="9" t="s">
        <v>2</v>
      </c>
      <c r="R6" s="54"/>
      <c r="S6" s="4"/>
      <c r="T6" s="1" t="str">
        <f>IFERROR(ROUND(S6/S9*100,1),"")</f>
        <v/>
      </c>
      <c r="U6" s="52"/>
      <c r="W6" s="20" t="str">
        <f>IFERROR(ROUND(AVERAGE(E6,M6,T6),1),"Пусто")</f>
        <v>Пусто</v>
      </c>
      <c r="X6" s="47"/>
    </row>
    <row r="7" spans="1:24" x14ac:dyDescent="0.25">
      <c r="A7" s="37"/>
      <c r="B7" s="9" t="s">
        <v>22</v>
      </c>
      <c r="C7" s="54"/>
      <c r="D7" s="34"/>
      <c r="E7" s="1" t="str">
        <f>IFERROR(ROUND(D7/D9*100,1),"")</f>
        <v/>
      </c>
      <c r="F7" s="52" t="str">
        <f>IF(SUM(E7:E8)=0,"",SUM(E7:E8))</f>
        <v/>
      </c>
      <c r="G7" s="56"/>
      <c r="I7" s="37"/>
      <c r="J7" s="9" t="s">
        <v>22</v>
      </c>
      <c r="K7" s="54"/>
      <c r="L7" s="4"/>
      <c r="M7" s="1" t="str">
        <f>IFERROR(ROUND(L7/L9*100,1),"")</f>
        <v/>
      </c>
      <c r="N7" s="52" t="str">
        <f>IF(SUM(M7:M8)=0,"",SUM(M7:M8))</f>
        <v/>
      </c>
      <c r="P7" s="37"/>
      <c r="Q7" s="9" t="s">
        <v>22</v>
      </c>
      <c r="R7" s="54"/>
      <c r="S7" s="4"/>
      <c r="T7" s="1" t="str">
        <f>IFERROR(ROUND(S7/S9*100,0),"")</f>
        <v/>
      </c>
      <c r="U7" s="52" t="str">
        <f>IF(SUM(T7:T8)=0,"",SUM(T7:T8))</f>
        <v/>
      </c>
      <c r="W7" s="20" t="str">
        <f>IFERROR(ROUND(AVERAGE(E7,M7,T7),1),"Пусто")</f>
        <v>Пусто</v>
      </c>
      <c r="X7" s="46" t="str">
        <f>IFERROR(ROUND(AVERAGE(F7,N7,U7),1),"Пусто")</f>
        <v>Пусто</v>
      </c>
    </row>
    <row r="8" spans="1:24" ht="15.75" thickBot="1" x14ac:dyDescent="0.3">
      <c r="A8" s="37"/>
      <c r="B8" s="9" t="s">
        <v>5</v>
      </c>
      <c r="C8" s="55"/>
      <c r="D8" s="35"/>
      <c r="E8" s="1" t="str">
        <f>IFERROR(ROUND(D8/D9*100,1),"")</f>
        <v/>
      </c>
      <c r="F8" s="52"/>
      <c r="G8" s="56"/>
      <c r="I8" s="37"/>
      <c r="J8" s="9" t="s">
        <v>5</v>
      </c>
      <c r="K8" s="55"/>
      <c r="L8" s="5"/>
      <c r="M8" s="1" t="str">
        <f>IFERROR(ROUND(L8/L9*100,1),"")</f>
        <v/>
      </c>
      <c r="N8" s="52"/>
      <c r="P8" s="38"/>
      <c r="Q8" s="9" t="s">
        <v>5</v>
      </c>
      <c r="R8" s="55"/>
      <c r="S8" s="5"/>
      <c r="T8" s="1" t="str">
        <f>IFERROR(ROUND(S8/S9*100,1),"")</f>
        <v/>
      </c>
      <c r="U8" s="52"/>
      <c r="W8" s="20" t="str">
        <f>IFERROR(ROUND(AVERAGE(E8,M8,T8),1),"Пусто")</f>
        <v>Пусто</v>
      </c>
      <c r="X8" s="47"/>
    </row>
    <row r="9" spans="1:24" x14ac:dyDescent="0.25">
      <c r="A9" s="38"/>
      <c r="B9" s="15"/>
      <c r="C9" s="22"/>
      <c r="D9" s="23">
        <f>SUM(D4:D8)</f>
        <v>0</v>
      </c>
      <c r="E9" s="24">
        <f>ROUND(SUM(E4:E8),0)</f>
        <v>0</v>
      </c>
      <c r="F9" s="24">
        <f>ROUND(SUM(F4:F8),0)</f>
        <v>0</v>
      </c>
      <c r="G9" s="17"/>
      <c r="I9" s="38"/>
      <c r="J9" s="15"/>
      <c r="K9" s="22"/>
      <c r="L9" s="23">
        <f>SUM(L4:L8)</f>
        <v>0</v>
      </c>
      <c r="M9" s="24">
        <f>ROUND(SUM(M4:M8),0)</f>
        <v>0</v>
      </c>
      <c r="N9" s="24">
        <f>ROUND(SUM(N4:N8),0)</f>
        <v>0</v>
      </c>
      <c r="P9" s="18"/>
      <c r="Q9" s="15"/>
      <c r="R9" s="22"/>
      <c r="S9" s="24">
        <f>ROUND(SUM(S4:S8),0)</f>
        <v>0</v>
      </c>
      <c r="T9" s="24">
        <f>ROUND(SUM(T4:T8),0)</f>
        <v>0</v>
      </c>
      <c r="U9" s="24">
        <f>ROUND(SUM(U4:U8),0)</f>
        <v>0</v>
      </c>
    </row>
    <row r="10" spans="1:24" x14ac:dyDescent="0.25">
      <c r="A10" s="41" t="s">
        <v>12</v>
      </c>
      <c r="B10" s="41"/>
      <c r="C10" s="41"/>
      <c r="D10" s="29" t="str">
        <f>IFERROR(D9/C4,"")</f>
        <v/>
      </c>
      <c r="I10" s="41" t="s">
        <v>12</v>
      </c>
      <c r="J10" s="41"/>
      <c r="K10" s="41"/>
      <c r="L10" s="29" t="str">
        <f>IFERROR(L9/K4,"")</f>
        <v/>
      </c>
      <c r="M10" s="27"/>
      <c r="N10" s="27"/>
      <c r="P10" s="41" t="s">
        <v>12</v>
      </c>
      <c r="Q10" s="41"/>
      <c r="R10" s="41"/>
      <c r="S10" s="29" t="str">
        <f>IFERROR(S9/R4,"")</f>
        <v/>
      </c>
      <c r="W10" s="28">
        <f>IFERROR(IF(ROUND(SUM(W4:W8),0)&gt;100,"Значення більше 100%",ROUND(SUM(W4:W8),0)),"")</f>
        <v>0</v>
      </c>
      <c r="X10" s="28">
        <f>IFERROR(IF(ROUND(SUM(X4:X8),0)&gt;100,"Значення більше 100%",ROUND(SUM(X4:X8),0)),"")</f>
        <v>0</v>
      </c>
    </row>
    <row r="14" spans="1:24" x14ac:dyDescent="0.25">
      <c r="A14" s="11"/>
      <c r="B14" s="42" t="s">
        <v>19</v>
      </c>
      <c r="C14" s="42"/>
      <c r="D14" s="42"/>
      <c r="F14" s="40" t="s">
        <v>26</v>
      </c>
      <c r="G14" s="61"/>
      <c r="H14" s="61"/>
      <c r="I14" s="61"/>
      <c r="J14" s="61"/>
      <c r="K14" s="61"/>
      <c r="L14" s="61"/>
      <c r="M14" s="61"/>
      <c r="N14" s="61"/>
      <c r="O14" s="61"/>
      <c r="P14" s="61"/>
    </row>
    <row r="15" spans="1:24" x14ac:dyDescent="0.25">
      <c r="A15" s="12"/>
      <c r="B15" s="42" t="s">
        <v>18</v>
      </c>
      <c r="C15" s="42"/>
      <c r="D15" s="42"/>
      <c r="F15" s="61"/>
      <c r="G15" s="61"/>
      <c r="H15" s="61"/>
      <c r="I15" s="61"/>
      <c r="J15" s="61"/>
      <c r="K15" s="61"/>
      <c r="L15" s="61"/>
      <c r="M15" s="61"/>
      <c r="N15" s="61"/>
      <c r="O15" s="61"/>
      <c r="P15" s="61"/>
      <c r="R15" s="14"/>
    </row>
    <row r="16" spans="1:24" x14ac:dyDescent="0.25">
      <c r="A16" s="13"/>
      <c r="B16" s="42" t="s">
        <v>17</v>
      </c>
      <c r="C16" s="42"/>
      <c r="D16" s="42"/>
      <c r="F16" s="61"/>
      <c r="G16" s="61"/>
      <c r="H16" s="61"/>
      <c r="I16" s="61"/>
      <c r="J16" s="61"/>
      <c r="K16" s="61"/>
      <c r="L16" s="61"/>
      <c r="M16" s="61"/>
      <c r="N16" s="61"/>
      <c r="O16" s="61"/>
      <c r="P16" s="61"/>
    </row>
    <row r="17" spans="1:16" x14ac:dyDescent="0.25">
      <c r="F17" s="61"/>
      <c r="G17" s="61"/>
      <c r="H17" s="61"/>
      <c r="I17" s="61"/>
      <c r="J17" s="61"/>
      <c r="K17" s="61"/>
      <c r="L17" s="61"/>
      <c r="M17" s="61"/>
      <c r="N17" s="61"/>
      <c r="O17" s="61"/>
      <c r="P17" s="61"/>
    </row>
    <row r="18" spans="1:16" ht="15" customHeight="1" x14ac:dyDescent="0.25">
      <c r="A18" s="39" t="s">
        <v>20</v>
      </c>
      <c r="B18" s="40"/>
      <c r="C18" s="40"/>
      <c r="D18" s="40"/>
      <c r="F18" s="61"/>
      <c r="G18" s="61"/>
      <c r="H18" s="61"/>
      <c r="I18" s="61"/>
      <c r="J18" s="61"/>
      <c r="K18" s="61"/>
      <c r="L18" s="61"/>
      <c r="M18" s="61"/>
      <c r="N18" s="61"/>
      <c r="O18" s="61"/>
      <c r="P18" s="61"/>
    </row>
    <row r="19" spans="1:16" x14ac:dyDescent="0.25">
      <c r="A19" s="40"/>
      <c r="B19" s="40"/>
      <c r="C19" s="40"/>
      <c r="D19" s="40"/>
      <c r="F19" s="61"/>
      <c r="G19" s="61"/>
      <c r="H19" s="61"/>
      <c r="I19" s="61"/>
      <c r="J19" s="61"/>
      <c r="K19" s="61"/>
      <c r="L19" s="61"/>
      <c r="M19" s="61"/>
      <c r="N19" s="61"/>
      <c r="O19" s="61"/>
      <c r="P19" s="61"/>
    </row>
    <row r="20" spans="1:16" x14ac:dyDescent="0.25">
      <c r="A20" s="40"/>
      <c r="B20" s="40"/>
      <c r="C20" s="40"/>
      <c r="D20" s="40"/>
      <c r="F20" s="61"/>
      <c r="G20" s="61"/>
      <c r="H20" s="61"/>
      <c r="I20" s="61"/>
      <c r="J20" s="61"/>
      <c r="K20" s="61"/>
      <c r="L20" s="61"/>
      <c r="M20" s="61"/>
      <c r="N20" s="61"/>
      <c r="O20" s="61"/>
      <c r="P20" s="61"/>
    </row>
    <row r="21" spans="1:16" x14ac:dyDescent="0.25">
      <c r="A21" s="40"/>
      <c r="B21" s="40"/>
      <c r="C21" s="40"/>
      <c r="D21" s="40"/>
      <c r="F21" s="61"/>
      <c r="G21" s="61"/>
      <c r="H21" s="61"/>
      <c r="I21" s="61"/>
      <c r="J21" s="61"/>
      <c r="K21" s="61"/>
      <c r="L21" s="61"/>
      <c r="M21" s="61"/>
      <c r="N21" s="61"/>
      <c r="O21" s="61"/>
      <c r="P21" s="61"/>
    </row>
    <row r="22" spans="1:16" x14ac:dyDescent="0.25">
      <c r="A22" s="40"/>
      <c r="B22" s="40"/>
      <c r="C22" s="40"/>
      <c r="D22" s="40"/>
      <c r="F22" s="61"/>
      <c r="G22" s="61"/>
      <c r="H22" s="61"/>
      <c r="I22" s="61"/>
      <c r="J22" s="61"/>
      <c r="K22" s="61"/>
      <c r="L22" s="61"/>
      <c r="M22" s="61"/>
      <c r="N22" s="61"/>
      <c r="O22" s="61"/>
      <c r="P22" s="61"/>
    </row>
  </sheetData>
  <sheetProtection password="CE28" sheet="1" objects="1" scenarios="1"/>
  <mergeCells count="29">
    <mergeCell ref="I2:N2"/>
    <mergeCell ref="A2:G2"/>
    <mergeCell ref="P2:U2"/>
    <mergeCell ref="X5:X6"/>
    <mergeCell ref="X7:X8"/>
    <mergeCell ref="W1:X2"/>
    <mergeCell ref="A1:U1"/>
    <mergeCell ref="F5:F6"/>
    <mergeCell ref="F7:F8"/>
    <mergeCell ref="R4:R8"/>
    <mergeCell ref="U5:U6"/>
    <mergeCell ref="U7:U8"/>
    <mergeCell ref="C4:C8"/>
    <mergeCell ref="G5:G6"/>
    <mergeCell ref="G7:G8"/>
    <mergeCell ref="K4:K8"/>
    <mergeCell ref="I4:I9"/>
    <mergeCell ref="A4:A9"/>
    <mergeCell ref="P4:P8"/>
    <mergeCell ref="A18:D22"/>
    <mergeCell ref="A10:C10"/>
    <mergeCell ref="I10:K10"/>
    <mergeCell ref="P10:R10"/>
    <mergeCell ref="B14:D14"/>
    <mergeCell ref="B15:D15"/>
    <mergeCell ref="B16:D16"/>
    <mergeCell ref="N5:N6"/>
    <mergeCell ref="N7:N8"/>
    <mergeCell ref="F14:P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workbookViewId="0">
      <selection activeCell="L3" sqref="L3"/>
    </sheetView>
  </sheetViews>
  <sheetFormatPr defaultRowHeight="15" x14ac:dyDescent="0.25"/>
  <cols>
    <col min="1" max="2" width="9.140625" style="10"/>
    <col min="3" max="3" width="10.85546875" style="10" customWidth="1"/>
    <col min="4" max="4" width="9.140625" style="10"/>
    <col min="5" max="5" width="9" style="10" customWidth="1"/>
    <col min="6" max="10" width="9.140625" style="10"/>
    <col min="11" max="11" width="10.42578125" style="10" customWidth="1"/>
    <col min="12" max="16384" width="9.140625" style="10"/>
  </cols>
  <sheetData>
    <row r="1" spans="1:17" x14ac:dyDescent="0.25">
      <c r="A1" s="48" t="s">
        <v>16</v>
      </c>
      <c r="B1" s="48"/>
      <c r="C1" s="48"/>
      <c r="D1" s="48"/>
      <c r="E1" s="48"/>
      <c r="F1" s="48"/>
      <c r="G1" s="48"/>
      <c r="H1" s="48"/>
      <c r="I1" s="48"/>
      <c r="J1" s="48"/>
      <c r="K1" s="48"/>
      <c r="L1" s="48"/>
      <c r="M1" s="48"/>
      <c r="N1" s="48"/>
      <c r="O1" s="48"/>
      <c r="P1" s="48"/>
      <c r="Q1" s="48"/>
    </row>
    <row r="2" spans="1:17" x14ac:dyDescent="0.25">
      <c r="A2" s="43" t="s">
        <v>14</v>
      </c>
      <c r="B2" s="44"/>
      <c r="C2" s="44"/>
      <c r="D2" s="44"/>
      <c r="E2" s="44"/>
      <c r="F2" s="44"/>
      <c r="G2" s="45"/>
      <c r="I2" s="43" t="s">
        <v>15</v>
      </c>
      <c r="J2" s="44"/>
      <c r="K2" s="44"/>
      <c r="L2" s="44"/>
      <c r="M2" s="44"/>
      <c r="N2" s="45"/>
    </row>
    <row r="3" spans="1:17" ht="60.75" thickBot="1" x14ac:dyDescent="0.3">
      <c r="A3" s="16"/>
      <c r="B3" s="6" t="s">
        <v>3</v>
      </c>
      <c r="C3" s="7" t="s">
        <v>23</v>
      </c>
      <c r="D3" s="7" t="s">
        <v>25</v>
      </c>
      <c r="E3" s="8" t="s">
        <v>4</v>
      </c>
      <c r="F3" s="6" t="s">
        <v>6</v>
      </c>
      <c r="G3" s="17"/>
      <c r="I3" s="16"/>
      <c r="J3" s="6" t="s">
        <v>3</v>
      </c>
      <c r="K3" s="7" t="s">
        <v>24</v>
      </c>
      <c r="L3" s="7" t="s">
        <v>25</v>
      </c>
      <c r="M3" s="8" t="s">
        <v>4</v>
      </c>
      <c r="N3" s="6" t="s">
        <v>6</v>
      </c>
      <c r="P3" s="8" t="s">
        <v>4</v>
      </c>
      <c r="Q3" s="6" t="s">
        <v>6</v>
      </c>
    </row>
    <row r="4" spans="1:17" x14ac:dyDescent="0.25">
      <c r="A4" s="18"/>
      <c r="B4" s="9" t="s">
        <v>0</v>
      </c>
      <c r="C4" s="53"/>
      <c r="D4" s="3"/>
      <c r="E4" s="1" t="str">
        <f>IFERROR(ROUND(D4/D9*100,1),"")</f>
        <v/>
      </c>
      <c r="F4" s="2" t="str">
        <f>E4</f>
        <v/>
      </c>
      <c r="G4" s="19"/>
      <c r="I4" s="18"/>
      <c r="J4" s="9" t="s">
        <v>0</v>
      </c>
      <c r="K4" s="53"/>
      <c r="L4" s="3"/>
      <c r="M4" s="1" t="str">
        <f>IFERROR(ROUND(L4/L9*100,1),"")</f>
        <v/>
      </c>
      <c r="N4" s="2" t="str">
        <f>M4</f>
        <v/>
      </c>
      <c r="P4" s="25" t="str">
        <f>IFERROR(ROUND(AVERAGE(E4,M4),1),"Пусто")</f>
        <v>Пусто</v>
      </c>
      <c r="Q4" s="26" t="str">
        <f>IFERROR(ROUND(AVERAGE(F4,N4),0),"Пусто")</f>
        <v>Пусто</v>
      </c>
    </row>
    <row r="5" spans="1:17" x14ac:dyDescent="0.25">
      <c r="A5" s="18"/>
      <c r="B5" s="9" t="s">
        <v>1</v>
      </c>
      <c r="C5" s="54"/>
      <c r="D5" s="4"/>
      <c r="E5" s="1" t="str">
        <f>IFERROR(ROUND(D5/D9*100,1),"")</f>
        <v/>
      </c>
      <c r="F5" s="52" t="str">
        <f>IF(SUM(E5:E6)=0,"",SUM(E5:E6))</f>
        <v/>
      </c>
      <c r="G5" s="56"/>
      <c r="I5" s="18"/>
      <c r="J5" s="9" t="s">
        <v>1</v>
      </c>
      <c r="K5" s="54"/>
      <c r="L5" s="4"/>
      <c r="M5" s="1" t="str">
        <f>IFERROR(ROUND(L5/L9*100,1),"")</f>
        <v/>
      </c>
      <c r="N5" s="52" t="str">
        <f>IF(SUM(M5:M6)=0,"",SUM(M5:M6))</f>
        <v/>
      </c>
      <c r="P5" s="25" t="str">
        <f t="shared" ref="P5:P8" si="0">IFERROR(ROUND(AVERAGE(E5,M5),1),"Пусто")</f>
        <v>Пусто</v>
      </c>
      <c r="Q5" s="57" t="str">
        <f>IFERROR(ROUND(AVERAGE(F5,N5),1),"Пусто")</f>
        <v>Пусто</v>
      </c>
    </row>
    <row r="6" spans="1:17" x14ac:dyDescent="0.25">
      <c r="A6" s="18"/>
      <c r="B6" s="9" t="s">
        <v>2</v>
      </c>
      <c r="C6" s="54"/>
      <c r="D6" s="4"/>
      <c r="E6" s="1" t="str">
        <f>IFERROR(ROUND(D6/D9*100,1),"")</f>
        <v/>
      </c>
      <c r="F6" s="52"/>
      <c r="G6" s="56"/>
      <c r="I6" s="18"/>
      <c r="J6" s="9" t="s">
        <v>2</v>
      </c>
      <c r="K6" s="54"/>
      <c r="L6" s="4"/>
      <c r="M6" s="1" t="str">
        <f>IFERROR(ROUND(L6/L9*100,1),"")</f>
        <v/>
      </c>
      <c r="N6" s="52"/>
      <c r="P6" s="25" t="str">
        <f t="shared" si="0"/>
        <v>Пусто</v>
      </c>
      <c r="Q6" s="58"/>
    </row>
    <row r="7" spans="1:17" x14ac:dyDescent="0.25">
      <c r="A7" s="18"/>
      <c r="B7" s="9" t="s">
        <v>22</v>
      </c>
      <c r="C7" s="54"/>
      <c r="D7" s="4"/>
      <c r="E7" s="1" t="str">
        <f>IFERROR(ROUND(D7/D9*100,1),"")</f>
        <v/>
      </c>
      <c r="F7" s="52" t="str">
        <f>IF(SUM(E7:E8)=0,"",SUM(E7:E8))</f>
        <v/>
      </c>
      <c r="G7" s="56"/>
      <c r="I7" s="18"/>
      <c r="J7" s="9" t="s">
        <v>22</v>
      </c>
      <c r="K7" s="54"/>
      <c r="L7" s="4"/>
      <c r="M7" s="1" t="str">
        <f>IFERROR(ROUND(L7/L9*100,1),"")</f>
        <v/>
      </c>
      <c r="N7" s="52" t="str">
        <f>IF(SUM(M7:M8)=0,"",SUM(M7:M8))</f>
        <v/>
      </c>
      <c r="P7" s="25" t="str">
        <f t="shared" si="0"/>
        <v>Пусто</v>
      </c>
      <c r="Q7" s="57" t="str">
        <f>IFERROR(ROUND(AVERAGE(F7,N7),1),"Пусто")</f>
        <v>Пусто</v>
      </c>
    </row>
    <row r="8" spans="1:17" ht="15.75" thickBot="1" x14ac:dyDescent="0.3">
      <c r="A8" s="18"/>
      <c r="B8" s="9" t="s">
        <v>5</v>
      </c>
      <c r="C8" s="55"/>
      <c r="D8" s="5"/>
      <c r="E8" s="1" t="str">
        <f>IFERROR(ROUND(D8/D9*100,1),"")</f>
        <v/>
      </c>
      <c r="F8" s="52"/>
      <c r="G8" s="56"/>
      <c r="I8" s="18"/>
      <c r="J8" s="9" t="s">
        <v>5</v>
      </c>
      <c r="K8" s="55"/>
      <c r="L8" s="5"/>
      <c r="M8" s="1" t="str">
        <f>IFERROR(ROUND(L8/L9*100,1),"")</f>
        <v/>
      </c>
      <c r="N8" s="52"/>
      <c r="P8" s="25" t="str">
        <f t="shared" si="0"/>
        <v>Пусто</v>
      </c>
      <c r="Q8" s="58"/>
    </row>
    <row r="9" spans="1:17" x14ac:dyDescent="0.25">
      <c r="A9" s="18"/>
      <c r="B9" s="15"/>
      <c r="C9" s="22"/>
      <c r="D9" s="23">
        <f>SUM(D4:D8)</f>
        <v>0</v>
      </c>
      <c r="E9" s="24">
        <f>ROUND(SUM(E4:E8),0)</f>
        <v>0</v>
      </c>
      <c r="F9" s="24">
        <f>ROUND(SUM(F4:F8),0)</f>
        <v>0</v>
      </c>
      <c r="G9" s="17"/>
      <c r="I9" s="18"/>
      <c r="J9" s="15"/>
      <c r="K9" s="22"/>
      <c r="L9" s="23">
        <f>SUM(L4:L8)</f>
        <v>0</v>
      </c>
      <c r="M9" s="24">
        <f>ROUND(SUM(M4:M8),0)</f>
        <v>0</v>
      </c>
      <c r="N9" s="24">
        <f>ROUND(SUM(N4:N8),0)</f>
        <v>0</v>
      </c>
      <c r="P9" s="27"/>
      <c r="Q9" s="27"/>
    </row>
    <row r="10" spans="1:17" x14ac:dyDescent="0.25">
      <c r="A10" s="41" t="s">
        <v>12</v>
      </c>
      <c r="B10" s="41"/>
      <c r="C10" s="41"/>
      <c r="D10" s="29" t="str">
        <f>IFERROR(D9/C4,"")</f>
        <v/>
      </c>
      <c r="I10" s="41" t="s">
        <v>12</v>
      </c>
      <c r="J10" s="41"/>
      <c r="K10" s="41"/>
      <c r="L10" s="29" t="str">
        <f>IFERROR(L9/K4,"")</f>
        <v/>
      </c>
      <c r="P10" s="28">
        <f>IFERROR(IF(ROUND(SUM(P4:P8),0)&gt;100,"Значення більше 100%",ROUND(SUM(P4:P8),0)),"")</f>
        <v>0</v>
      </c>
      <c r="Q10" s="28">
        <f>IFERROR(IF(ROUND(SUM(Q4:Q8),0)&gt;100,"Значення більше 100%",ROUND(SUM(Q4:Q8),0)),"")</f>
        <v>0</v>
      </c>
    </row>
    <row r="12" spans="1:17" x14ac:dyDescent="0.25">
      <c r="A12" s="11"/>
      <c r="B12" s="42" t="s">
        <v>19</v>
      </c>
      <c r="C12" s="42"/>
      <c r="D12" s="42"/>
    </row>
    <row r="13" spans="1:17" x14ac:dyDescent="0.25">
      <c r="A13" s="12"/>
      <c r="B13" s="42" t="s">
        <v>18</v>
      </c>
      <c r="C13" s="42"/>
      <c r="D13" s="42"/>
    </row>
    <row r="14" spans="1:17" x14ac:dyDescent="0.25">
      <c r="A14" s="13"/>
      <c r="B14" s="42" t="s">
        <v>17</v>
      </c>
      <c r="C14" s="42"/>
      <c r="D14" s="42"/>
    </row>
    <row r="16" spans="1:17" x14ac:dyDescent="0.25">
      <c r="A16" s="39" t="s">
        <v>21</v>
      </c>
      <c r="B16" s="40"/>
      <c r="C16" s="40"/>
      <c r="D16" s="40"/>
    </row>
    <row r="17" spans="1:4" x14ac:dyDescent="0.25">
      <c r="A17" s="40"/>
      <c r="B17" s="40"/>
      <c r="C17" s="40"/>
      <c r="D17" s="40"/>
    </row>
    <row r="18" spans="1:4" x14ac:dyDescent="0.25">
      <c r="A18" s="40"/>
      <c r="B18" s="40"/>
      <c r="C18" s="40"/>
      <c r="D18" s="40"/>
    </row>
    <row r="19" spans="1:4" x14ac:dyDescent="0.25">
      <c r="A19" s="40"/>
      <c r="B19" s="40"/>
      <c r="C19" s="40"/>
      <c r="D19" s="40"/>
    </row>
    <row r="20" spans="1:4" x14ac:dyDescent="0.25">
      <c r="A20" s="40"/>
      <c r="B20" s="40"/>
      <c r="C20" s="40"/>
      <c r="D20" s="40"/>
    </row>
  </sheetData>
  <sheetProtection algorithmName="SHA-512" hashValue="y2DdAT22FRlzWPOzj8eQIEaBcWJbGgaONWQQkbeefziD5XN7bL7qIi710QTQchg0iSt1Yf9B23GrToaEZvCHZw==" saltValue="228rDaGINJb8/vN2pHl1bw==" spinCount="100000" sheet="1" objects="1" scenarios="1"/>
  <mergeCells count="19">
    <mergeCell ref="G5:G6"/>
    <mergeCell ref="N5:N6"/>
    <mergeCell ref="F7:F8"/>
    <mergeCell ref="A1:Q1"/>
    <mergeCell ref="B12:D12"/>
    <mergeCell ref="B13:D13"/>
    <mergeCell ref="B14:D14"/>
    <mergeCell ref="A16:D20"/>
    <mergeCell ref="G7:G8"/>
    <mergeCell ref="N7:N8"/>
    <mergeCell ref="A10:C10"/>
    <mergeCell ref="I10:K10"/>
    <mergeCell ref="Q5:Q6"/>
    <mergeCell ref="Q7:Q8"/>
    <mergeCell ref="A2:G2"/>
    <mergeCell ref="I2:N2"/>
    <mergeCell ref="C4:C8"/>
    <mergeCell ref="K4:K8"/>
    <mergeCell ref="F5:F6"/>
  </mergeCells>
  <pageMargins left="0.7" right="0.7" top="0.75" bottom="0.75" header="0.3" footer="0.3"/>
  <ignoredErrors>
    <ignoredError sqref="M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Normal="100" workbookViewId="0">
      <selection activeCell="E2" sqref="E2"/>
    </sheetView>
  </sheetViews>
  <sheetFormatPr defaultRowHeight="15" x14ac:dyDescent="0.25"/>
  <cols>
    <col min="1" max="1" width="9.140625" style="10"/>
    <col min="2" max="2" width="9.140625" style="14"/>
    <col min="3" max="3" width="12" style="10" customWidth="1"/>
    <col min="4" max="4" width="9.140625" style="14"/>
    <col min="5" max="5" width="13.42578125" style="14" customWidth="1"/>
    <col min="6" max="6" width="12.42578125" style="32" customWidth="1"/>
    <col min="7" max="16384" width="9.140625" style="10"/>
  </cols>
  <sheetData>
    <row r="1" spans="1:11" x14ac:dyDescent="0.25">
      <c r="A1" s="60" t="s">
        <v>7</v>
      </c>
      <c r="B1" s="60"/>
      <c r="C1" s="60"/>
      <c r="D1" s="60"/>
      <c r="E1" s="60"/>
      <c r="F1" s="60"/>
      <c r="G1" s="30"/>
      <c r="H1" s="30"/>
      <c r="I1" s="30"/>
      <c r="J1" s="30"/>
      <c r="K1" s="30"/>
    </row>
    <row r="2" spans="1:11" s="31" customFormat="1" ht="60.75" thickBot="1" x14ac:dyDescent="0.3">
      <c r="A2" s="16"/>
      <c r="B2" s="6" t="s">
        <v>3</v>
      </c>
      <c r="C2" s="7" t="s">
        <v>23</v>
      </c>
      <c r="D2" s="7" t="s">
        <v>25</v>
      </c>
      <c r="E2" s="8" t="s">
        <v>4</v>
      </c>
      <c r="F2" s="6" t="s">
        <v>6</v>
      </c>
    </row>
    <row r="3" spans="1:11" x14ac:dyDescent="0.25">
      <c r="A3" s="18"/>
      <c r="B3" s="9" t="s">
        <v>0</v>
      </c>
      <c r="C3" s="53"/>
      <c r="D3" s="3"/>
      <c r="E3" s="25">
        <f>IF(D3=0,0,ROUND(D3/D8*100,1))</f>
        <v>0</v>
      </c>
      <c r="F3" s="26">
        <f>E3</f>
        <v>0</v>
      </c>
    </row>
    <row r="4" spans="1:11" x14ac:dyDescent="0.25">
      <c r="A4" s="18"/>
      <c r="B4" s="9" t="s">
        <v>1</v>
      </c>
      <c r="C4" s="54"/>
      <c r="D4" s="4"/>
      <c r="E4" s="25">
        <f>IF(D4=0,0,ROUND(D4/D8*100,1))</f>
        <v>0</v>
      </c>
      <c r="F4" s="59">
        <f>SUM(E4:E5)</f>
        <v>0</v>
      </c>
    </row>
    <row r="5" spans="1:11" x14ac:dyDescent="0.25">
      <c r="A5" s="18"/>
      <c r="B5" s="9" t="s">
        <v>2</v>
      </c>
      <c r="C5" s="54"/>
      <c r="D5" s="4"/>
      <c r="E5" s="25">
        <f>IF(D5=0,0,ROUND(D5/D8*100,1))</f>
        <v>0</v>
      </c>
      <c r="F5" s="59"/>
    </row>
    <row r="6" spans="1:11" x14ac:dyDescent="0.25">
      <c r="A6" s="18"/>
      <c r="B6" s="9" t="s">
        <v>22</v>
      </c>
      <c r="C6" s="54"/>
      <c r="D6" s="4"/>
      <c r="E6" s="25">
        <f>IF(D6=0,0,ROUND(D6/D8*100,1))</f>
        <v>0</v>
      </c>
      <c r="F6" s="59">
        <f>SUM(E6:E7)</f>
        <v>0</v>
      </c>
    </row>
    <row r="7" spans="1:11" ht="15.75" thickBot="1" x14ac:dyDescent="0.3">
      <c r="A7" s="18"/>
      <c r="B7" s="9" t="s">
        <v>5</v>
      </c>
      <c r="C7" s="55"/>
      <c r="D7" s="5"/>
      <c r="E7" s="25">
        <f>IF(D7=0,0,ROUND(D7/D8*100,1))</f>
        <v>0</v>
      </c>
      <c r="F7" s="59"/>
    </row>
    <row r="8" spans="1:11" x14ac:dyDescent="0.25">
      <c r="A8" s="18"/>
      <c r="B8" s="15"/>
      <c r="C8" s="22"/>
      <c r="D8" s="23">
        <f>SUM(D3:D7)</f>
        <v>0</v>
      </c>
      <c r="E8" s="15"/>
      <c r="F8" s="6"/>
    </row>
    <row r="9" spans="1:11" x14ac:dyDescent="0.25">
      <c r="A9" s="41" t="s">
        <v>12</v>
      </c>
      <c r="B9" s="41"/>
      <c r="C9" s="41"/>
      <c r="D9" s="29" t="str">
        <f>IFERROR(D8/C3,"")</f>
        <v/>
      </c>
    </row>
    <row r="13" spans="1:11" x14ac:dyDescent="0.25">
      <c r="A13" s="11"/>
      <c r="B13" s="42" t="s">
        <v>19</v>
      </c>
      <c r="C13" s="42"/>
      <c r="D13" s="42"/>
    </row>
    <row r="14" spans="1:11" x14ac:dyDescent="0.25">
      <c r="A14" s="13"/>
      <c r="B14" s="42" t="s">
        <v>17</v>
      </c>
      <c r="C14" s="42"/>
      <c r="D14" s="42"/>
    </row>
  </sheetData>
  <sheetProtection algorithmName="SHA-512" hashValue="5nTS71ny9lToolG4KJNVo+0HdgALIHRyyBT1xBZH1NVO8ez/kEmmlxSBnJYJva1jJgvmYv8+xnyjRWg38eFzww==" saltValue="LCK5zuWF3S6KP/ZlO88BHg==" spinCount="100000" sheet="1" objects="1" scenarios="1"/>
  <mergeCells count="7">
    <mergeCell ref="A1:F1"/>
    <mergeCell ref="A9:C9"/>
    <mergeCell ref="B13:D13"/>
    <mergeCell ref="B14:D14"/>
    <mergeCell ref="C3:C7"/>
    <mergeCell ref="F4:F5"/>
    <mergeCell ref="F6:F7"/>
  </mergeCell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Бакалавр</vt:lpstr>
      <vt:lpstr>Магістр</vt:lpstr>
      <vt:lpstr>Молодший бак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2021-04-16T11:20:55Z</dcterms:modified>
</cp:coreProperties>
</file>